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86" i="1" l="1"/>
  <c r="I86" i="1"/>
  <c r="J86" i="1"/>
  <c r="K86" i="1"/>
  <c r="L86" i="1"/>
  <c r="G86" i="1"/>
  <c r="H82" i="1"/>
  <c r="I82" i="1"/>
  <c r="J82" i="1"/>
  <c r="K82" i="1"/>
  <c r="L82" i="1"/>
  <c r="G82" i="1"/>
  <c r="G79" i="1"/>
  <c r="H73" i="1"/>
  <c r="I73" i="1"/>
  <c r="J73" i="1"/>
  <c r="K73" i="1"/>
  <c r="L73" i="1"/>
  <c r="G73" i="1"/>
  <c r="L16" i="1"/>
  <c r="L14" i="1" l="1"/>
  <c r="H91" i="1" l="1"/>
  <c r="I91" i="1"/>
  <c r="J91" i="1"/>
  <c r="K91" i="1"/>
  <c r="H94" i="1"/>
  <c r="I94" i="1"/>
  <c r="J94" i="1"/>
  <c r="K94" i="1"/>
  <c r="L94" i="1"/>
  <c r="H93" i="1"/>
  <c r="I93" i="1"/>
  <c r="J93" i="1"/>
  <c r="K93" i="1"/>
  <c r="G93" i="1"/>
  <c r="G94" i="1"/>
  <c r="G91" i="1"/>
  <c r="L91" i="1" s="1"/>
  <c r="H90" i="1" l="1"/>
  <c r="I90" i="1"/>
  <c r="J90" i="1"/>
  <c r="K90" i="1"/>
  <c r="L90" i="1"/>
  <c r="G90" i="1"/>
  <c r="H89" i="1"/>
  <c r="I89" i="1"/>
  <c r="J89" i="1"/>
  <c r="K89" i="1"/>
  <c r="G89" i="1"/>
  <c r="H87" i="1"/>
  <c r="I87" i="1"/>
  <c r="J87" i="1"/>
  <c r="K87" i="1"/>
  <c r="G87" i="1"/>
  <c r="H85" i="1"/>
  <c r="I85" i="1"/>
  <c r="J85" i="1"/>
  <c r="K85" i="1"/>
  <c r="G85" i="1"/>
  <c r="H83" i="1"/>
  <c r="I83" i="1"/>
  <c r="J83" i="1"/>
  <c r="K83" i="1"/>
  <c r="G83" i="1"/>
  <c r="H81" i="1"/>
  <c r="I81" i="1"/>
  <c r="J81" i="1"/>
  <c r="K81" i="1"/>
  <c r="G81" i="1"/>
  <c r="H79" i="1"/>
  <c r="I79" i="1"/>
  <c r="J79" i="1"/>
  <c r="K79" i="1"/>
  <c r="H72" i="1" l="1"/>
  <c r="I72" i="1"/>
  <c r="J72" i="1"/>
  <c r="K72" i="1"/>
  <c r="G72" i="1"/>
  <c r="L45" i="1"/>
  <c r="L33" i="1"/>
  <c r="L34" i="1"/>
  <c r="L66" i="1"/>
  <c r="L93" i="1" s="1"/>
  <c r="L65" i="1"/>
  <c r="L64" i="1"/>
  <c r="K71" i="1" l="1"/>
  <c r="H71" i="1"/>
  <c r="J71" i="1"/>
  <c r="G71" i="1"/>
  <c r="I71" i="1"/>
  <c r="L56" i="1"/>
  <c r="L70" i="1"/>
  <c r="L68" i="1"/>
  <c r="L47" i="1"/>
  <c r="L43" i="1" l="1"/>
  <c r="L42" i="1"/>
  <c r="L41" i="1"/>
  <c r="L39" i="1"/>
  <c r="L38" i="1"/>
  <c r="L37" i="1"/>
  <c r="L32" i="1"/>
  <c r="L89" i="1" s="1"/>
  <c r="L31" i="1"/>
  <c r="L87" i="1" s="1"/>
  <c r="L30" i="1"/>
  <c r="L29" i="1"/>
  <c r="L27" i="1"/>
  <c r="L26" i="1"/>
  <c r="L25" i="1"/>
  <c r="L24" i="1"/>
  <c r="L22" i="1"/>
  <c r="L20" i="1"/>
  <c r="L19" i="1"/>
  <c r="L17" i="1"/>
  <c r="L15" i="1"/>
  <c r="L79" i="1"/>
  <c r="L81" i="1" l="1"/>
  <c r="L85" i="1"/>
  <c r="L83" i="1"/>
  <c r="L72" i="1"/>
  <c r="L71" i="1" s="1"/>
</calcChain>
</file>

<file path=xl/sharedStrings.xml><?xml version="1.0" encoding="utf-8"?>
<sst xmlns="http://schemas.openxmlformats.org/spreadsheetml/2006/main" count="276" uniqueCount="138">
  <si>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</si>
  <si>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</si>
  <si>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</si>
  <si>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</si>
  <si>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</si>
  <si>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</si>
  <si>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</si>
  <si>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</si>
  <si>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</si>
  <si>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</si>
  <si>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</si>
  <si>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</si>
  <si>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</si>
  <si>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</si>
  <si>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</si>
  <si>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</si>
  <si>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</si>
  <si>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</si>
  <si>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</si>
  <si>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</si>
  <si>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</si>
  <si>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</si>
  <si>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</si>
  <si>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</si>
  <si>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</si>
  <si>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</si>
  <si>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</si>
  <si>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</si>
  <si>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</si>
  <si>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 Развитие музейной сферы и краеведческой деятельности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</si>
  <si>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</si>
  <si>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</si>
  <si>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</si>
  <si>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</si>
  <si>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</si>
  <si>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</si>
  <si>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</si>
  <si>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</si>
  <si>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</si>
  <si>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</si>
  <si>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</si>
  <si>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</si>
  <si>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</si>
  <si>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</si>
  <si>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</si>
  <si>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</si>
  <si>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</si>
  <si>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</si>
  <si>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</si>
  <si>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Участие учащихся Сергиевской ДШИ во Всероссийских и областных конкурсах и фестивалях (пошив костюмов, приобретение инструментов, орг. взнос фестиваля)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</si>
  <si>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</si>
  <si>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</si>
  <si>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</si>
  <si>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</si>
  <si>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</si>
  <si>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</si>
  <si>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</si>
  <si>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</si>
  <si>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</si>
  <si>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</si>
  <si>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</si>
  <si>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</si>
  <si>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</si>
  <si>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</si>
  <si>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</si>
  <si>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</si>
  <si>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</si>
  <si>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</si>
  <si>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</si>
  <si>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</si>
  <si>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</si>
  <si>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</si>
  <si>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</si>
  <si>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</si>
  <si>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</si>
  <si>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</si>
  <si>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</si>
  <si>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</si>
  <si>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</si>
  <si>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</si>
  <si>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</si>
  <si>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</si>
  <si>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</si>
  <si>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</si>
  <si>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</si>
  <si>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</si>
  <si>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</si>
  <si>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</si>
  <si>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</si>
  <si>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</si>
  <si>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</si>
  <si>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</si>
  <si>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</si>
  <si>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</si>
  <si>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</si>
  <si>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</si>
  <si>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</si>
  <si>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</si>
  <si>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</si>
  <si>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</si>
  <si>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</si>
  <si>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</si>
  <si>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</si>
  <si>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</si>
  <si>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</si>
  <si>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</si>
  <si>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</si>
  <si>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</si>
  <si>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</si>
  <si>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</si>
  <si>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</si>
  <si>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</si>
  <si>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</si>
  <si>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</si>
  <si>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</si>
  <si>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</si>
  <si>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</si>
  <si>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Участие ансамбля народной песни «Голоса России» в областных, Всероссийских и Международных фестивалях и конкурсах (пошив костюмов, приобретение инструментов, орг. взнос фестиваля, приобретение билетов)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</si>
  <si>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</si>
  <si>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</si>
  <si>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</si>
  <si>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</si>
  <si>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</si>
  <si>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</si>
  <si>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</si>
  <si>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</si>
  <si>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</si>
  <si>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</si>
  <si>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</si>
  <si>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</si>
  <si>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</si>
  <si>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</si>
  <si>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</si>
  <si>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</si>
  <si>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</si>
  <si>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</si>
  <si>
    <t>Администрация муниципального района Сергиевский Самарской области</t>
  </si>
  <si>
    <t>МКУ «Управление культуры, туризма и молодежной политики» (МБУК "МЦБ")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</si>
</sst>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165" fontId="7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zoomScale="60" zoomScaleNormal="60" workbookViewId="0">
      <pane ySplit="10" topLeftCell="A61" activePane="bottomLeft" state="frozen"/>
      <selection pane="bottomLeft" activeCell="Q19" sqref="Q19"/>
    </sheetView>
  </sheetViews>
  <sheetFormatPr defaultRowHeight="15" x14ac:dyDescent="0.25"/>
  <cols>
    <col min="1" max="1" width="7" customWidth="1"/>
    <col min="3" max="3" width="18.5703125" customWidth="1"/>
    <col min="4" max="4" width="23.28515625" style="20" customWidth="1"/>
    <col min="5" max="5" width="9.42578125" customWidth="1"/>
    <col min="6" max="6" width="12.42578125" style="30" customWidth="1"/>
    <col min="7" max="7" width="18.85546875" style="30" customWidth="1"/>
    <col min="8" max="8" width="16.42578125" customWidth="1"/>
    <col min="9" max="9" width="16.5703125" customWidth="1"/>
    <col min="10" max="11" width="13.5703125" customWidth="1"/>
    <col min="12" max="12" width="16.5703125" customWidth="1"/>
    <col min="13" max="13" width="26" customWidth="1"/>
  </cols>
  <sheetData>
    <row r="1" spans="1:13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 t="s">
        <v>120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" customHeight="1" x14ac:dyDescent="0.25">
      <c r="A4" s="38" t="s">
        <v>121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25">
      <c r="A5" s="38" t="s">
        <v>122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x14ac:dyDescent="0.25">
      <c r="A6" s="38" t="s">
        <v>123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56.25" customHeight="1" thickBot="1" x14ac:dyDescent="0.3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ht="15.75" customHeight="1" thickBot="1" x14ac:dyDescent="0.3">
      <c r="A9" s="46" t="s">
        <v>1</v>
      </c>
      <c r="B9" s="43" t="s">
        <v>2</v>
      </c>
      <c r="C9" s="45"/>
      <c r="D9" s="43" t="s">
        <v>3</v>
      </c>
      <c r="E9" s="43" t="s">
        <v>4</v>
      </c>
      <c r="F9" s="43" t="s">
        <v>5</v>
      </c>
      <c r="G9" s="43"/>
      <c r="H9" s="43"/>
      <c r="I9" s="43"/>
      <c r="J9" s="43"/>
      <c r="K9" s="43"/>
      <c r="L9" s="43"/>
      <c r="M9" s="43" t="s">
        <v>6</v>
      </c>
    </row>
    <row r="10" spans="1:13" ht="39" thickBot="1" x14ac:dyDescent="0.3">
      <c r="A10" s="47"/>
      <c r="B10" s="45"/>
      <c r="C10" s="45"/>
      <c r="D10" s="43"/>
      <c r="E10" s="43"/>
      <c r="F10" s="25" t="s">
        <v>7</v>
      </c>
      <c r="G10" s="24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9" t="s">
        <v>13</v>
      </c>
      <c r="M10" s="43"/>
    </row>
    <row r="11" spans="1:13" ht="25.5" customHeight="1" thickBot="1" x14ac:dyDescent="0.3">
      <c r="A11" s="41" t="s">
        <v>14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3" ht="15.75" thickBot="1" x14ac:dyDescent="0.3">
      <c r="A12" s="41" t="s">
        <v>15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ht="25.5" customHeight="1" thickBot="1" x14ac:dyDescent="0.3">
      <c r="A13" s="42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1:13" ht="183.75" customHeight="1" thickBot="1" x14ac:dyDescent="0.3">
      <c r="A14" s="10" t="s">
        <v>17</v>
      </c>
      <c r="B14" s="43" t="s">
        <v>18</v>
      </c>
      <c r="C14" s="44"/>
      <c r="D14" s="12" t="s">
        <v>19</v>
      </c>
      <c r="E14" s="10" t="s">
        <v>20</v>
      </c>
      <c r="F14" s="25" t="s">
        <v>21</v>
      </c>
      <c r="G14" s="25">
        <v>26346.04693</v>
      </c>
      <c r="H14" s="14">
        <v>22000</v>
      </c>
      <c r="I14" s="14">
        <v>22000</v>
      </c>
      <c r="J14" s="14">
        <v>22000</v>
      </c>
      <c r="K14" s="14">
        <v>22000</v>
      </c>
      <c r="L14" s="14">
        <f>G14+H14+I14+J14+K14</f>
        <v>114346.04693</v>
      </c>
      <c r="M14" s="10" t="s">
        <v>22</v>
      </c>
    </row>
    <row r="15" spans="1:13" ht="123.75" customHeight="1" thickBot="1" x14ac:dyDescent="0.3">
      <c r="A15" s="46" t="s">
        <v>23</v>
      </c>
      <c r="B15" s="63" t="s">
        <v>24</v>
      </c>
      <c r="C15" s="64"/>
      <c r="D15" s="12" t="s">
        <v>113</v>
      </c>
      <c r="E15" s="10">
        <v>2025</v>
      </c>
      <c r="F15" s="25" t="s">
        <v>25</v>
      </c>
      <c r="G15" s="36">
        <v>153.84614999999999</v>
      </c>
      <c r="H15" s="14">
        <v>0</v>
      </c>
      <c r="I15" s="14">
        <v>0</v>
      </c>
      <c r="J15" s="14">
        <v>0</v>
      </c>
      <c r="K15" s="14">
        <v>0</v>
      </c>
      <c r="L15" s="18">
        <f>G15+H15+I15+J15+K15</f>
        <v>153.84614999999999</v>
      </c>
      <c r="M15" s="10" t="s">
        <v>26</v>
      </c>
    </row>
    <row r="16" spans="1:13" ht="116.25" customHeight="1" thickBot="1" x14ac:dyDescent="0.3">
      <c r="A16" s="47"/>
      <c r="B16" s="65"/>
      <c r="C16" s="66"/>
      <c r="D16" s="35" t="s">
        <v>137</v>
      </c>
      <c r="E16" s="34">
        <v>2025</v>
      </c>
      <c r="F16" s="25" t="s">
        <v>25</v>
      </c>
      <c r="G16" s="36">
        <v>153.84614999999999</v>
      </c>
      <c r="H16" s="14">
        <v>0</v>
      </c>
      <c r="I16" s="14">
        <v>0</v>
      </c>
      <c r="J16" s="14">
        <v>0</v>
      </c>
      <c r="K16" s="14">
        <v>0</v>
      </c>
      <c r="L16" s="18">
        <f>G16+H16+I16+J16+K16</f>
        <v>153.84614999999999</v>
      </c>
      <c r="M16" s="34" t="s">
        <v>26</v>
      </c>
    </row>
    <row r="17" spans="1:13" ht="159.75" customHeight="1" thickBot="1" x14ac:dyDescent="0.3">
      <c r="A17" s="7" t="s">
        <v>27</v>
      </c>
      <c r="B17" s="43" t="s">
        <v>28</v>
      </c>
      <c r="C17" s="45"/>
      <c r="D17" s="12" t="s">
        <v>19</v>
      </c>
      <c r="E17" s="10" t="s">
        <v>20</v>
      </c>
      <c r="F17" s="25" t="s">
        <v>25</v>
      </c>
      <c r="G17" s="26">
        <v>0</v>
      </c>
      <c r="H17" s="14">
        <v>0</v>
      </c>
      <c r="I17" s="14">
        <v>0</v>
      </c>
      <c r="J17" s="14">
        <v>0</v>
      </c>
      <c r="K17" s="14">
        <v>0</v>
      </c>
      <c r="L17" s="14">
        <f>G17+H17+I17+J17+K17</f>
        <v>0</v>
      </c>
      <c r="M17" s="10" t="s">
        <v>26</v>
      </c>
    </row>
    <row r="18" spans="1:13" ht="15.75" thickBot="1" x14ac:dyDescent="0.3">
      <c r="A18" s="49" t="s">
        <v>29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</row>
    <row r="19" spans="1:13" ht="151.5" customHeight="1" thickBot="1" x14ac:dyDescent="0.3">
      <c r="A19" s="10" t="s">
        <v>30</v>
      </c>
      <c r="B19" s="43" t="s">
        <v>31</v>
      </c>
      <c r="C19" s="44"/>
      <c r="D19" s="12" t="s">
        <v>112</v>
      </c>
      <c r="E19" s="10" t="s">
        <v>20</v>
      </c>
      <c r="F19" s="25" t="s">
        <v>21</v>
      </c>
      <c r="G19" s="27">
        <v>5132.5390600000001</v>
      </c>
      <c r="H19" s="11">
        <v>3000</v>
      </c>
      <c r="I19" s="11">
        <v>3000</v>
      </c>
      <c r="J19" s="11">
        <v>3000</v>
      </c>
      <c r="K19" s="11">
        <v>3000</v>
      </c>
      <c r="L19" s="11">
        <f>G19+H19+I19+J19+K19</f>
        <v>17132.539059999999</v>
      </c>
      <c r="M19" s="41" t="s">
        <v>26</v>
      </c>
    </row>
    <row r="20" spans="1:13" ht="156" customHeight="1" thickBot="1" x14ac:dyDescent="0.3">
      <c r="A20" s="10" t="s">
        <v>32</v>
      </c>
      <c r="B20" s="43" t="s">
        <v>33</v>
      </c>
      <c r="C20" s="44"/>
      <c r="D20" s="12" t="s">
        <v>112</v>
      </c>
      <c r="E20" s="10" t="s">
        <v>20</v>
      </c>
      <c r="F20" s="25" t="s">
        <v>21</v>
      </c>
      <c r="G20" s="26">
        <v>50</v>
      </c>
      <c r="H20" s="14">
        <v>50</v>
      </c>
      <c r="I20" s="14">
        <v>50</v>
      </c>
      <c r="J20" s="14">
        <v>50</v>
      </c>
      <c r="K20" s="14">
        <v>50</v>
      </c>
      <c r="L20" s="14">
        <f>G20+H20+I20+J20+K20</f>
        <v>250</v>
      </c>
      <c r="M20" s="41"/>
    </row>
    <row r="21" spans="1:13" ht="15.75" thickBot="1" x14ac:dyDescent="0.3">
      <c r="A21" s="41" t="s">
        <v>34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76.5" customHeight="1" thickBot="1" x14ac:dyDescent="0.3">
      <c r="A22" s="10" t="s">
        <v>35</v>
      </c>
      <c r="B22" s="43" t="s">
        <v>36</v>
      </c>
      <c r="C22" s="44"/>
      <c r="D22" s="12" t="s">
        <v>113</v>
      </c>
      <c r="E22" s="10" t="s">
        <v>20</v>
      </c>
      <c r="F22" s="25" t="s">
        <v>21</v>
      </c>
      <c r="G22" s="25">
        <v>68242.771210000006</v>
      </c>
      <c r="H22" s="14">
        <v>50000</v>
      </c>
      <c r="I22" s="14">
        <v>55000</v>
      </c>
      <c r="J22" s="14">
        <v>55000</v>
      </c>
      <c r="K22" s="14">
        <v>55000</v>
      </c>
      <c r="L22" s="7">
        <f>G22+H22+I22+J22+K22</f>
        <v>283242.77121000004</v>
      </c>
      <c r="M22" s="10" t="s">
        <v>26</v>
      </c>
    </row>
    <row r="23" spans="1:13" ht="15.75" thickBot="1" x14ac:dyDescent="0.3">
      <c r="A23" s="41" t="s">
        <v>37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ht="133.5" customHeight="1" thickBot="1" x14ac:dyDescent="0.3">
      <c r="A24" s="7" t="s">
        <v>38</v>
      </c>
      <c r="B24" s="43" t="s">
        <v>114</v>
      </c>
      <c r="C24" s="45"/>
      <c r="D24" s="12" t="s">
        <v>115</v>
      </c>
      <c r="E24" s="10" t="s">
        <v>20</v>
      </c>
      <c r="F24" s="25" t="s">
        <v>21</v>
      </c>
      <c r="G24" s="26">
        <v>50</v>
      </c>
      <c r="H24" s="14">
        <v>0</v>
      </c>
      <c r="I24" s="14">
        <v>0</v>
      </c>
      <c r="J24" s="14">
        <v>0</v>
      </c>
      <c r="K24" s="14">
        <v>0</v>
      </c>
      <c r="L24" s="14">
        <f>G24+H24+I24+J24+K24</f>
        <v>50</v>
      </c>
      <c r="M24" s="41" t="s">
        <v>26</v>
      </c>
    </row>
    <row r="25" spans="1:13" ht="117.75" customHeight="1" thickBot="1" x14ac:dyDescent="0.3">
      <c r="A25" s="7" t="s">
        <v>39</v>
      </c>
      <c r="B25" s="43" t="s">
        <v>40</v>
      </c>
      <c r="C25" s="45"/>
      <c r="D25" s="12" t="s">
        <v>115</v>
      </c>
      <c r="E25" s="10" t="s">
        <v>20</v>
      </c>
      <c r="F25" s="25" t="s">
        <v>21</v>
      </c>
      <c r="G25" s="26">
        <v>45</v>
      </c>
      <c r="H25" s="14">
        <v>50</v>
      </c>
      <c r="I25" s="14">
        <v>50</v>
      </c>
      <c r="J25" s="14">
        <v>50</v>
      </c>
      <c r="K25" s="14">
        <v>50</v>
      </c>
      <c r="L25" s="14">
        <f>G25+H25+I25+J25+K25</f>
        <v>245</v>
      </c>
      <c r="M25" s="41"/>
    </row>
    <row r="26" spans="1:13" ht="120.75" customHeight="1" thickBot="1" x14ac:dyDescent="0.3">
      <c r="A26" s="7" t="s">
        <v>41</v>
      </c>
      <c r="B26" s="43" t="s">
        <v>42</v>
      </c>
      <c r="C26" s="45"/>
      <c r="D26" s="12" t="s">
        <v>115</v>
      </c>
      <c r="E26" s="10" t="s">
        <v>20</v>
      </c>
      <c r="F26" s="25" t="s">
        <v>21</v>
      </c>
      <c r="G26" s="25">
        <v>29276.777050000001</v>
      </c>
      <c r="H26" s="14">
        <v>25000</v>
      </c>
      <c r="I26" s="18">
        <v>30110.194510000001</v>
      </c>
      <c r="J26" s="18">
        <v>30110.194510000001</v>
      </c>
      <c r="K26" s="18">
        <v>30110.194510000001</v>
      </c>
      <c r="L26" s="18">
        <f>G26+H26+I26+J26+K26</f>
        <v>144607.36058000001</v>
      </c>
      <c r="M26" s="41"/>
    </row>
    <row r="27" spans="1:13" ht="139.5" customHeight="1" thickBot="1" x14ac:dyDescent="0.3">
      <c r="A27" s="7" t="s">
        <v>43</v>
      </c>
      <c r="B27" s="43" t="s">
        <v>44</v>
      </c>
      <c r="C27" s="45"/>
      <c r="D27" s="12" t="s">
        <v>115</v>
      </c>
      <c r="E27" s="10" t="s">
        <v>20</v>
      </c>
      <c r="F27" s="25" t="s">
        <v>21</v>
      </c>
      <c r="G27" s="26">
        <v>100</v>
      </c>
      <c r="H27" s="14">
        <v>100</v>
      </c>
      <c r="I27" s="14">
        <v>100</v>
      </c>
      <c r="J27" s="14">
        <v>100</v>
      </c>
      <c r="K27" s="14">
        <v>100</v>
      </c>
      <c r="L27" s="14">
        <f>G27+H27+I27+J27+K27</f>
        <v>500</v>
      </c>
      <c r="M27" s="41"/>
    </row>
    <row r="28" spans="1:13" ht="15.75" thickBot="1" x14ac:dyDescent="0.3">
      <c r="A28" s="49" t="s">
        <v>45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</row>
    <row r="29" spans="1:13" ht="194.25" customHeight="1" thickBot="1" x14ac:dyDescent="0.3">
      <c r="A29" s="7" t="s">
        <v>46</v>
      </c>
      <c r="B29" s="43" t="s">
        <v>117</v>
      </c>
      <c r="C29" s="45"/>
      <c r="D29" s="12" t="s">
        <v>116</v>
      </c>
      <c r="E29" s="10" t="s">
        <v>20</v>
      </c>
      <c r="F29" s="32" t="s">
        <v>21</v>
      </c>
      <c r="G29" s="26">
        <v>50</v>
      </c>
      <c r="H29" s="14">
        <v>50</v>
      </c>
      <c r="I29" s="14">
        <v>50</v>
      </c>
      <c r="J29" s="14">
        <v>50</v>
      </c>
      <c r="K29" s="14">
        <v>50</v>
      </c>
      <c r="L29" s="14">
        <f t="shared" ref="L29:L34" si="0">G29+H29+I29+J29+K29</f>
        <v>250</v>
      </c>
      <c r="M29" s="52" t="s">
        <v>47</v>
      </c>
    </row>
    <row r="30" spans="1:13" ht="165" customHeight="1" thickBot="1" x14ac:dyDescent="0.3">
      <c r="A30" s="7" t="s">
        <v>48</v>
      </c>
      <c r="B30" s="43" t="s">
        <v>49</v>
      </c>
      <c r="C30" s="45"/>
      <c r="D30" s="12" t="s">
        <v>118</v>
      </c>
      <c r="E30" s="10" t="s">
        <v>20</v>
      </c>
      <c r="F30" s="32" t="s">
        <v>21</v>
      </c>
      <c r="G30" s="26">
        <v>50</v>
      </c>
      <c r="H30" s="14">
        <v>50</v>
      </c>
      <c r="I30" s="14">
        <v>50</v>
      </c>
      <c r="J30" s="14">
        <v>50</v>
      </c>
      <c r="K30" s="14">
        <v>50</v>
      </c>
      <c r="L30" s="14">
        <f t="shared" si="0"/>
        <v>250</v>
      </c>
      <c r="M30" s="53"/>
    </row>
    <row r="31" spans="1:13" ht="115.5" customHeight="1" thickBot="1" x14ac:dyDescent="0.3">
      <c r="A31" s="43" t="s">
        <v>50</v>
      </c>
      <c r="B31" s="43" t="s">
        <v>51</v>
      </c>
      <c r="C31" s="45"/>
      <c r="D31" s="12" t="s">
        <v>116</v>
      </c>
      <c r="E31" s="10" t="s">
        <v>20</v>
      </c>
      <c r="F31" s="32" t="s">
        <v>21</v>
      </c>
      <c r="G31" s="25">
        <v>14933.32404</v>
      </c>
      <c r="H31" s="7">
        <v>13000</v>
      </c>
      <c r="I31" s="7">
        <v>13000</v>
      </c>
      <c r="J31" s="7">
        <v>13000</v>
      </c>
      <c r="K31" s="7">
        <v>13000</v>
      </c>
      <c r="L31" s="7">
        <f t="shared" si="0"/>
        <v>66933.324040000007</v>
      </c>
      <c r="M31" s="53"/>
    </row>
    <row r="32" spans="1:13" ht="129" customHeight="1" thickBot="1" x14ac:dyDescent="0.3">
      <c r="A32" s="45"/>
      <c r="B32" s="45"/>
      <c r="C32" s="45"/>
      <c r="D32" s="12" t="s">
        <v>118</v>
      </c>
      <c r="E32" s="10" t="s">
        <v>20</v>
      </c>
      <c r="F32" s="32" t="s">
        <v>21</v>
      </c>
      <c r="G32" s="25">
        <v>16101.556989999999</v>
      </c>
      <c r="H32" s="7">
        <v>13000</v>
      </c>
      <c r="I32" s="7">
        <v>13000</v>
      </c>
      <c r="J32" s="7">
        <v>13000</v>
      </c>
      <c r="K32" s="7">
        <v>13000</v>
      </c>
      <c r="L32" s="7">
        <f t="shared" si="0"/>
        <v>68101.556989999997</v>
      </c>
      <c r="M32" s="53"/>
    </row>
    <row r="33" spans="1:13" ht="141.75" customHeight="1" thickBot="1" x14ac:dyDescent="0.3">
      <c r="A33" s="16" t="s">
        <v>129</v>
      </c>
      <c r="B33" s="57" t="s">
        <v>132</v>
      </c>
      <c r="C33" s="58"/>
      <c r="D33" s="12" t="s">
        <v>118</v>
      </c>
      <c r="E33" s="12">
        <v>2025</v>
      </c>
      <c r="F33" s="25" t="s">
        <v>131</v>
      </c>
      <c r="G33" s="26">
        <v>8500</v>
      </c>
      <c r="H33" s="14">
        <v>0</v>
      </c>
      <c r="I33" s="14">
        <v>0</v>
      </c>
      <c r="J33" s="14">
        <v>0</v>
      </c>
      <c r="K33" s="14">
        <v>0</v>
      </c>
      <c r="L33" s="14">
        <f t="shared" si="0"/>
        <v>8500</v>
      </c>
      <c r="M33" s="54"/>
    </row>
    <row r="34" spans="1:13" ht="152.25" customHeight="1" thickBot="1" x14ac:dyDescent="0.3">
      <c r="A34" s="17" t="s">
        <v>130</v>
      </c>
      <c r="B34" s="57" t="s">
        <v>133</v>
      </c>
      <c r="C34" s="58"/>
      <c r="D34" s="12" t="s">
        <v>118</v>
      </c>
      <c r="E34" s="12">
        <v>2025</v>
      </c>
      <c r="F34" s="25" t="s">
        <v>21</v>
      </c>
      <c r="G34" s="25">
        <v>447.36842000000001</v>
      </c>
      <c r="H34" s="14">
        <v>0</v>
      </c>
      <c r="I34" s="14">
        <v>0</v>
      </c>
      <c r="J34" s="14">
        <v>0</v>
      </c>
      <c r="K34" s="14">
        <v>0</v>
      </c>
      <c r="L34" s="12">
        <f t="shared" si="0"/>
        <v>447.36842000000001</v>
      </c>
      <c r="M34" s="55"/>
    </row>
    <row r="35" spans="1:13" ht="15.75" thickBot="1" x14ac:dyDescent="0.3">
      <c r="A35" s="41" t="s">
        <v>52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ht="15.75" thickBot="1" x14ac:dyDescent="0.3">
      <c r="A36" s="41" t="s">
        <v>53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ht="128.25" customHeight="1" thickBot="1" x14ac:dyDescent="0.3">
      <c r="A37" s="7" t="s">
        <v>54</v>
      </c>
      <c r="B37" s="43" t="s">
        <v>119</v>
      </c>
      <c r="C37" s="45"/>
      <c r="D37" s="12" t="s">
        <v>113</v>
      </c>
      <c r="E37" s="7" t="s">
        <v>20</v>
      </c>
      <c r="F37" s="32" t="s">
        <v>21</v>
      </c>
      <c r="G37" s="26">
        <v>0</v>
      </c>
      <c r="H37" s="14">
        <v>0</v>
      </c>
      <c r="I37" s="14">
        <v>0</v>
      </c>
      <c r="J37" s="14">
        <v>0</v>
      </c>
      <c r="K37" s="14">
        <v>0</v>
      </c>
      <c r="L37" s="14">
        <f>G37+H37+I37+J37+K37</f>
        <v>0</v>
      </c>
      <c r="M37" s="41" t="s">
        <v>22</v>
      </c>
    </row>
    <row r="38" spans="1:13" ht="146.25" customHeight="1" thickBot="1" x14ac:dyDescent="0.3">
      <c r="A38" s="7" t="s">
        <v>55</v>
      </c>
      <c r="B38" s="43" t="s">
        <v>56</v>
      </c>
      <c r="C38" s="45"/>
      <c r="D38" s="12" t="s">
        <v>113</v>
      </c>
      <c r="E38" s="7" t="s">
        <v>20</v>
      </c>
      <c r="F38" s="32" t="s">
        <v>21</v>
      </c>
      <c r="G38" s="26">
        <v>30</v>
      </c>
      <c r="H38" s="14">
        <v>0</v>
      </c>
      <c r="I38" s="14">
        <v>0</v>
      </c>
      <c r="J38" s="14">
        <v>0</v>
      </c>
      <c r="K38" s="14">
        <v>0</v>
      </c>
      <c r="L38" s="14">
        <f>G38+H38+I38+J38+K38</f>
        <v>30</v>
      </c>
      <c r="M38" s="41"/>
    </row>
    <row r="39" spans="1:13" ht="122.25" customHeight="1" thickBot="1" x14ac:dyDescent="0.3">
      <c r="A39" s="7" t="s">
        <v>57</v>
      </c>
      <c r="B39" s="43" t="s">
        <v>58</v>
      </c>
      <c r="C39" s="45"/>
      <c r="D39" s="12" t="s">
        <v>113</v>
      </c>
      <c r="E39" s="7" t="s">
        <v>20</v>
      </c>
      <c r="F39" s="32" t="s">
        <v>21</v>
      </c>
      <c r="G39" s="26">
        <v>1164</v>
      </c>
      <c r="H39" s="14">
        <v>0</v>
      </c>
      <c r="I39" s="14">
        <v>0</v>
      </c>
      <c r="J39" s="14">
        <v>0</v>
      </c>
      <c r="K39" s="14">
        <v>0</v>
      </c>
      <c r="L39" s="14">
        <f>G39+H39+I39+J39+K39</f>
        <v>1164</v>
      </c>
      <c r="M39" s="41"/>
    </row>
    <row r="40" spans="1:13" ht="15.75" thickBot="1" x14ac:dyDescent="0.3">
      <c r="A40" s="49" t="s">
        <v>59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1"/>
    </row>
    <row r="41" spans="1:13" ht="118.5" customHeight="1" thickBot="1" x14ac:dyDescent="0.3">
      <c r="A41" s="8" t="s">
        <v>60</v>
      </c>
      <c r="B41" s="43" t="s">
        <v>61</v>
      </c>
      <c r="C41" s="45"/>
      <c r="D41" s="12" t="s">
        <v>113</v>
      </c>
      <c r="E41" s="8" t="s">
        <v>20</v>
      </c>
      <c r="F41" s="25" t="s">
        <v>21</v>
      </c>
      <c r="G41" s="26">
        <v>200</v>
      </c>
      <c r="H41" s="14">
        <v>0</v>
      </c>
      <c r="I41" s="14">
        <v>0</v>
      </c>
      <c r="J41" s="14">
        <v>0</v>
      </c>
      <c r="K41" s="14">
        <v>0</v>
      </c>
      <c r="L41" s="14">
        <f>G41+H41+I41+J41+K41</f>
        <v>200</v>
      </c>
      <c r="M41" s="41" t="s">
        <v>22</v>
      </c>
    </row>
    <row r="42" spans="1:13" ht="131.25" customHeight="1" thickBot="1" x14ac:dyDescent="0.3">
      <c r="A42" s="8" t="s">
        <v>62</v>
      </c>
      <c r="B42" s="43" t="s">
        <v>63</v>
      </c>
      <c r="C42" s="45"/>
      <c r="D42" s="12" t="s">
        <v>113</v>
      </c>
      <c r="E42" s="8" t="s">
        <v>20</v>
      </c>
      <c r="F42" s="25" t="s">
        <v>21</v>
      </c>
      <c r="G42" s="26">
        <v>0</v>
      </c>
      <c r="H42" s="14">
        <v>0</v>
      </c>
      <c r="I42" s="14">
        <v>0</v>
      </c>
      <c r="J42" s="14">
        <v>0</v>
      </c>
      <c r="K42" s="14">
        <v>0</v>
      </c>
      <c r="L42" s="14">
        <f>G42+H42+I42+J42+K42</f>
        <v>0</v>
      </c>
      <c r="M42" s="41"/>
    </row>
    <row r="43" spans="1:13" ht="228.75" customHeight="1" thickBot="1" x14ac:dyDescent="0.3">
      <c r="A43" s="8" t="s">
        <v>64</v>
      </c>
      <c r="B43" s="43" t="s">
        <v>65</v>
      </c>
      <c r="C43" s="45"/>
      <c r="D43" s="12" t="s">
        <v>113</v>
      </c>
      <c r="E43" s="8" t="s">
        <v>20</v>
      </c>
      <c r="F43" s="25" t="s">
        <v>21</v>
      </c>
      <c r="G43" s="26">
        <v>0</v>
      </c>
      <c r="H43" s="14">
        <v>0</v>
      </c>
      <c r="I43" s="14">
        <v>0</v>
      </c>
      <c r="J43" s="14">
        <v>0</v>
      </c>
      <c r="K43" s="14">
        <v>0</v>
      </c>
      <c r="L43" s="14">
        <f>G43+H43+I43+J43+K43</f>
        <v>0</v>
      </c>
      <c r="M43" s="41"/>
    </row>
    <row r="44" spans="1:13" ht="15.75" thickBot="1" x14ac:dyDescent="0.3">
      <c r="A44" s="41" t="s">
        <v>66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3" ht="190.5" customHeight="1" thickBot="1" x14ac:dyDescent="0.3">
      <c r="A45" s="10" t="s">
        <v>67</v>
      </c>
      <c r="B45" s="43" t="s">
        <v>68</v>
      </c>
      <c r="C45" s="44"/>
      <c r="D45" s="12" t="s">
        <v>113</v>
      </c>
      <c r="E45" s="8" t="s">
        <v>20</v>
      </c>
      <c r="F45" s="25" t="s">
        <v>21</v>
      </c>
      <c r="G45" s="26">
        <v>0</v>
      </c>
      <c r="H45" s="14">
        <v>0</v>
      </c>
      <c r="I45" s="14">
        <v>0</v>
      </c>
      <c r="J45" s="14">
        <v>0</v>
      </c>
      <c r="K45" s="14">
        <v>0</v>
      </c>
      <c r="L45" s="14">
        <f>G45+H45+I45+J45+K45</f>
        <v>0</v>
      </c>
      <c r="M45" s="10" t="s">
        <v>22</v>
      </c>
    </row>
    <row r="46" spans="1:13" ht="15.75" thickBot="1" x14ac:dyDescent="0.3">
      <c r="A46" s="50" t="s">
        <v>69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</row>
    <row r="47" spans="1:13" ht="203.25" customHeight="1" thickBot="1" x14ac:dyDescent="0.3">
      <c r="A47" s="8" t="s">
        <v>70</v>
      </c>
      <c r="B47" s="43" t="s">
        <v>71</v>
      </c>
      <c r="C47" s="45"/>
      <c r="D47" s="12" t="s">
        <v>113</v>
      </c>
      <c r="E47" s="8" t="s">
        <v>20</v>
      </c>
      <c r="F47" s="25" t="s">
        <v>21</v>
      </c>
      <c r="G47" s="26">
        <v>30</v>
      </c>
      <c r="H47" s="14">
        <v>0</v>
      </c>
      <c r="I47" s="14">
        <v>0</v>
      </c>
      <c r="J47" s="14">
        <v>0</v>
      </c>
      <c r="K47" s="14">
        <v>0</v>
      </c>
      <c r="L47" s="14">
        <f>G47+H47+I47+J47+K47</f>
        <v>30</v>
      </c>
      <c r="M47" s="10" t="s">
        <v>22</v>
      </c>
    </row>
    <row r="48" spans="1:13" ht="15.75" thickBot="1" x14ac:dyDescent="0.3">
      <c r="A48" s="41" t="s">
        <v>72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1:13" ht="139.5" customHeight="1" thickBot="1" x14ac:dyDescent="0.3">
      <c r="A49" s="10" t="s">
        <v>73</v>
      </c>
      <c r="B49" s="43" t="s">
        <v>74</v>
      </c>
      <c r="C49" s="44"/>
      <c r="D49" s="12" t="s">
        <v>113</v>
      </c>
      <c r="E49" s="8" t="s">
        <v>20</v>
      </c>
      <c r="F49" s="25" t="s">
        <v>21</v>
      </c>
      <c r="G49" s="26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41" t="s">
        <v>22</v>
      </c>
    </row>
    <row r="50" spans="1:13" ht="132.75" customHeight="1" thickBot="1" x14ac:dyDescent="0.3">
      <c r="A50" s="10" t="s">
        <v>75</v>
      </c>
      <c r="B50" s="43" t="s">
        <v>76</v>
      </c>
      <c r="C50" s="44"/>
      <c r="D50" s="12" t="s">
        <v>113</v>
      </c>
      <c r="E50" s="8" t="s">
        <v>20</v>
      </c>
      <c r="F50" s="25" t="s">
        <v>21</v>
      </c>
      <c r="G50" s="26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41"/>
    </row>
    <row r="51" spans="1:13" ht="15.75" thickBot="1" x14ac:dyDescent="0.3">
      <c r="A51" s="41" t="s">
        <v>77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3" ht="15.75" thickBot="1" x14ac:dyDescent="0.3">
      <c r="A52" s="41" t="s">
        <v>78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</row>
    <row r="53" spans="1:13" ht="111" customHeight="1" thickBot="1" x14ac:dyDescent="0.3">
      <c r="A53" s="4" t="s">
        <v>79</v>
      </c>
      <c r="B53" s="43" t="s">
        <v>80</v>
      </c>
      <c r="C53" s="45"/>
      <c r="D53" s="12" t="s">
        <v>19</v>
      </c>
      <c r="E53" s="8" t="s">
        <v>20</v>
      </c>
      <c r="F53" s="25" t="s">
        <v>21</v>
      </c>
      <c r="G53" s="26">
        <v>30</v>
      </c>
      <c r="H53" s="14">
        <v>30</v>
      </c>
      <c r="I53" s="14">
        <v>30</v>
      </c>
      <c r="J53" s="14">
        <v>30</v>
      </c>
      <c r="K53" s="14">
        <v>30</v>
      </c>
      <c r="L53" s="14">
        <v>150</v>
      </c>
      <c r="M53" s="41" t="s">
        <v>81</v>
      </c>
    </row>
    <row r="54" spans="1:13" ht="117.75" customHeight="1" thickBot="1" x14ac:dyDescent="0.3">
      <c r="A54" s="4" t="s">
        <v>82</v>
      </c>
      <c r="B54" s="43" t="s">
        <v>83</v>
      </c>
      <c r="C54" s="45"/>
      <c r="D54" s="12" t="s">
        <v>19</v>
      </c>
      <c r="E54" s="8" t="s">
        <v>20</v>
      </c>
      <c r="F54" s="25" t="s">
        <v>21</v>
      </c>
      <c r="G54" s="26">
        <v>30</v>
      </c>
      <c r="H54" s="14">
        <v>30</v>
      </c>
      <c r="I54" s="14">
        <v>30</v>
      </c>
      <c r="J54" s="14">
        <v>30</v>
      </c>
      <c r="K54" s="14">
        <v>30</v>
      </c>
      <c r="L54" s="14">
        <v>150</v>
      </c>
      <c r="M54" s="41"/>
    </row>
    <row r="55" spans="1:13" ht="15.75" thickBot="1" x14ac:dyDescent="0.3">
      <c r="A55" s="50" t="s">
        <v>84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</row>
    <row r="56" spans="1:13" ht="92.25" customHeight="1" thickBot="1" x14ac:dyDescent="0.3">
      <c r="A56" s="3" t="s">
        <v>85</v>
      </c>
      <c r="B56" s="61" t="s">
        <v>86</v>
      </c>
      <c r="C56" s="62"/>
      <c r="D56" s="3" t="s">
        <v>19</v>
      </c>
      <c r="E56" s="1" t="s">
        <v>20</v>
      </c>
      <c r="F56" s="33" t="s">
        <v>21</v>
      </c>
      <c r="G56" s="28">
        <v>70</v>
      </c>
      <c r="H56" s="15">
        <v>70</v>
      </c>
      <c r="I56" s="15">
        <v>70</v>
      </c>
      <c r="J56" s="15">
        <v>70</v>
      </c>
      <c r="K56" s="15">
        <v>70</v>
      </c>
      <c r="L56" s="15">
        <f>G56+H56+I56+J56+K56</f>
        <v>350</v>
      </c>
      <c r="M56" s="5" t="s">
        <v>81</v>
      </c>
    </row>
    <row r="57" spans="1:13" ht="15.75" thickBot="1" x14ac:dyDescent="0.3">
      <c r="A57" s="50" t="s">
        <v>87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1:13" ht="109.5" customHeight="1" thickBot="1" x14ac:dyDescent="0.3">
      <c r="A58" s="3" t="s">
        <v>88</v>
      </c>
      <c r="B58" s="61" t="s">
        <v>89</v>
      </c>
      <c r="C58" s="62"/>
      <c r="D58" s="3" t="s">
        <v>19</v>
      </c>
      <c r="E58" s="1" t="s">
        <v>20</v>
      </c>
      <c r="F58" s="33" t="s">
        <v>21</v>
      </c>
      <c r="G58" s="28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0" t="s">
        <v>81</v>
      </c>
    </row>
    <row r="59" spans="1:13" ht="15.75" thickBot="1" x14ac:dyDescent="0.3">
      <c r="A59" s="41" t="s">
        <v>90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3" ht="15.75" thickBot="1" x14ac:dyDescent="0.3">
      <c r="A60" s="41" t="s">
        <v>91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</row>
    <row r="61" spans="1:13" ht="126" customHeight="1" thickBot="1" x14ac:dyDescent="0.3">
      <c r="A61" s="8" t="s">
        <v>92</v>
      </c>
      <c r="B61" s="43" t="s">
        <v>93</v>
      </c>
      <c r="C61" s="43"/>
      <c r="D61" s="12" t="s">
        <v>113</v>
      </c>
      <c r="E61" s="8" t="s">
        <v>20</v>
      </c>
      <c r="F61" s="25" t="s">
        <v>21</v>
      </c>
      <c r="G61" s="26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52" t="s">
        <v>26</v>
      </c>
    </row>
    <row r="62" spans="1:13" ht="117" customHeight="1" thickBot="1" x14ac:dyDescent="0.3">
      <c r="A62" s="8" t="s">
        <v>94</v>
      </c>
      <c r="B62" s="43" t="s">
        <v>95</v>
      </c>
      <c r="C62" s="43"/>
      <c r="D62" s="12" t="s">
        <v>113</v>
      </c>
      <c r="E62" s="8" t="s">
        <v>20</v>
      </c>
      <c r="F62" s="25" t="s">
        <v>21</v>
      </c>
      <c r="G62" s="26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53"/>
    </row>
    <row r="63" spans="1:13" ht="120" customHeight="1" thickBot="1" x14ac:dyDescent="0.3">
      <c r="A63" s="8" t="s">
        <v>96</v>
      </c>
      <c r="B63" s="43" t="s">
        <v>97</v>
      </c>
      <c r="C63" s="43"/>
      <c r="D63" s="12" t="s">
        <v>113</v>
      </c>
      <c r="E63" s="8" t="s">
        <v>20</v>
      </c>
      <c r="F63" s="25" t="s">
        <v>21</v>
      </c>
      <c r="G63" s="26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53"/>
    </row>
    <row r="64" spans="1:13" ht="98.25" customHeight="1" thickBot="1" x14ac:dyDescent="0.3">
      <c r="A64" s="8" t="s">
        <v>98</v>
      </c>
      <c r="B64" s="43" t="s">
        <v>99</v>
      </c>
      <c r="C64" s="43"/>
      <c r="D64" s="12" t="s">
        <v>100</v>
      </c>
      <c r="E64" s="8" t="s">
        <v>20</v>
      </c>
      <c r="F64" s="25" t="s">
        <v>21</v>
      </c>
      <c r="G64" s="26">
        <v>28.5</v>
      </c>
      <c r="H64" s="14">
        <v>30</v>
      </c>
      <c r="I64" s="14">
        <v>30</v>
      </c>
      <c r="J64" s="14">
        <v>30</v>
      </c>
      <c r="K64" s="14">
        <v>30</v>
      </c>
      <c r="L64" s="14">
        <f>G64+H64+I64+J64+K64</f>
        <v>148.5</v>
      </c>
      <c r="M64" s="53"/>
    </row>
    <row r="65" spans="1:13" ht="146.25" customHeight="1" thickBot="1" x14ac:dyDescent="0.3">
      <c r="A65" s="12" t="s">
        <v>124</v>
      </c>
      <c r="B65" s="43" t="s">
        <v>126</v>
      </c>
      <c r="C65" s="43"/>
      <c r="D65" s="23" t="s">
        <v>136</v>
      </c>
      <c r="E65" s="12">
        <v>2025</v>
      </c>
      <c r="F65" s="25" t="s">
        <v>128</v>
      </c>
      <c r="G65" s="26">
        <v>9000</v>
      </c>
      <c r="H65" s="14">
        <v>0</v>
      </c>
      <c r="I65" s="14">
        <v>0</v>
      </c>
      <c r="J65" s="14">
        <v>0</v>
      </c>
      <c r="K65" s="14">
        <v>0</v>
      </c>
      <c r="L65" s="14">
        <f>G65+H65+I65+J65+K65</f>
        <v>9000</v>
      </c>
      <c r="M65" s="54"/>
    </row>
    <row r="66" spans="1:13" ht="180" customHeight="1" thickBot="1" x14ac:dyDescent="0.3">
      <c r="A66" s="12" t="s">
        <v>125</v>
      </c>
      <c r="B66" s="43" t="s">
        <v>127</v>
      </c>
      <c r="C66" s="43"/>
      <c r="D66" s="23" t="s">
        <v>136</v>
      </c>
      <c r="E66" s="12">
        <v>2025</v>
      </c>
      <c r="F66" s="25" t="s">
        <v>21</v>
      </c>
      <c r="G66" s="25">
        <v>473.68421000000001</v>
      </c>
      <c r="H66" s="14">
        <v>0</v>
      </c>
      <c r="I66" s="14">
        <v>0</v>
      </c>
      <c r="J66" s="14">
        <v>0</v>
      </c>
      <c r="K66" s="14">
        <v>0</v>
      </c>
      <c r="L66" s="12">
        <f>G66+H66+I66+J66+K66</f>
        <v>473.68421000000001</v>
      </c>
      <c r="M66" s="55"/>
    </row>
    <row r="67" spans="1:13" ht="15.75" thickBot="1" x14ac:dyDescent="0.3">
      <c r="A67" s="41" t="s">
        <v>101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</row>
    <row r="68" spans="1:13" ht="122.25" customHeight="1" thickBot="1" x14ac:dyDescent="0.3">
      <c r="A68" s="8" t="s">
        <v>102</v>
      </c>
      <c r="B68" s="43" t="s">
        <v>103</v>
      </c>
      <c r="C68" s="43"/>
      <c r="D68" s="12" t="s">
        <v>113</v>
      </c>
      <c r="E68" s="8" t="s">
        <v>20</v>
      </c>
      <c r="F68" s="25" t="s">
        <v>21</v>
      </c>
      <c r="G68" s="26">
        <v>20</v>
      </c>
      <c r="H68" s="14">
        <v>20</v>
      </c>
      <c r="I68" s="14">
        <v>20</v>
      </c>
      <c r="J68" s="14">
        <v>20</v>
      </c>
      <c r="K68" s="14">
        <v>20</v>
      </c>
      <c r="L68" s="14">
        <f>G68+H68+I68+J68+K68</f>
        <v>100</v>
      </c>
      <c r="M68" s="41" t="s">
        <v>26</v>
      </c>
    </row>
    <row r="69" spans="1:13" ht="125.25" customHeight="1" thickBot="1" x14ac:dyDescent="0.3">
      <c r="A69" s="8" t="s">
        <v>104</v>
      </c>
      <c r="B69" s="43" t="s">
        <v>105</v>
      </c>
      <c r="C69" s="43"/>
      <c r="D69" s="12" t="s">
        <v>113</v>
      </c>
      <c r="E69" s="8" t="s">
        <v>20</v>
      </c>
      <c r="F69" s="25" t="s">
        <v>21</v>
      </c>
      <c r="G69" s="26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41"/>
    </row>
    <row r="70" spans="1:13" ht="118.5" customHeight="1" thickBot="1" x14ac:dyDescent="0.3">
      <c r="A70" s="8" t="s">
        <v>106</v>
      </c>
      <c r="B70" s="43" t="s">
        <v>107</v>
      </c>
      <c r="C70" s="43"/>
      <c r="D70" s="12" t="s">
        <v>113</v>
      </c>
      <c r="E70" s="8" t="s">
        <v>20</v>
      </c>
      <c r="F70" s="25" t="s">
        <v>21</v>
      </c>
      <c r="G70" s="26">
        <v>20</v>
      </c>
      <c r="H70" s="14">
        <v>20</v>
      </c>
      <c r="I70" s="14">
        <v>20</v>
      </c>
      <c r="J70" s="14">
        <v>20</v>
      </c>
      <c r="K70" s="14">
        <v>20</v>
      </c>
      <c r="L70" s="14">
        <f>G70+H70+I70+J70+K70</f>
        <v>100</v>
      </c>
      <c r="M70" s="41"/>
    </row>
    <row r="71" spans="1:13" ht="42.75" customHeight="1" thickBot="1" x14ac:dyDescent="0.3">
      <c r="A71" s="9"/>
      <c r="B71" s="43" t="s">
        <v>108</v>
      </c>
      <c r="C71" s="43"/>
      <c r="D71" s="43"/>
      <c r="E71" s="43"/>
      <c r="F71" s="43"/>
      <c r="G71" s="27">
        <f>G72+G73</f>
        <v>180729.26021000001</v>
      </c>
      <c r="H71" s="13">
        <f t="shared" ref="H71:L71" si="1">H72+H73</f>
        <v>126500</v>
      </c>
      <c r="I71" s="13">
        <f t="shared" si="1"/>
        <v>136610.19451</v>
      </c>
      <c r="J71" s="13">
        <f t="shared" si="1"/>
        <v>136610.19451</v>
      </c>
      <c r="K71" s="13">
        <f t="shared" si="1"/>
        <v>136610.19451</v>
      </c>
      <c r="L71" s="13">
        <f t="shared" si="1"/>
        <v>717059.84374000004</v>
      </c>
      <c r="M71" s="10"/>
    </row>
    <row r="72" spans="1:13" ht="15.75" thickBot="1" x14ac:dyDescent="0.3">
      <c r="A72" s="56"/>
      <c r="B72" s="43" t="s">
        <v>109</v>
      </c>
      <c r="C72" s="43"/>
      <c r="D72" s="43" t="s">
        <v>21</v>
      </c>
      <c r="E72" s="43"/>
      <c r="F72" s="43"/>
      <c r="G72" s="27">
        <f>G70+G69+G68+G66+G64+G63+G62+G61+G58+G56+G54+G53+G50+G49+G47+G45+G43+G42+G41+G39+G38+G37+G34+G32+G31+G30+G29+G27+G26+G25+G24+G22+G20+G19+G14</f>
        <v>162921.56791000001</v>
      </c>
      <c r="H72" s="13">
        <f t="shared" ref="H72:K72" si="2">H70+H69+H68+H66+H64+H63+H62+H61+H58+H56+H54+H53+H50+H49+H47+H45+H43+H42+H41+H39+H38+H37+H34+H32+H31+H30+H29+H27+H26+H25+H24+H22+H20+H19+H14</f>
        <v>126500</v>
      </c>
      <c r="I72" s="13">
        <f t="shared" si="2"/>
        <v>136610.19451</v>
      </c>
      <c r="J72" s="13">
        <f t="shared" si="2"/>
        <v>136610.19451</v>
      </c>
      <c r="K72" s="13">
        <f t="shared" si="2"/>
        <v>136610.19451</v>
      </c>
      <c r="L72" s="13">
        <f>L70+L69+L68+L66+L64+L63+L62+L61+L58+L56+L54+L53+L50+L49+L47+L45+L43+L42+L41+L39+L38+L37+L34+L32+L31+L30+L29+L27+L26+L25+L24+L22+L20+L19+L14</f>
        <v>699252.15144000005</v>
      </c>
      <c r="M72" s="10"/>
    </row>
    <row r="73" spans="1:13" ht="25.5" customHeight="1" thickBot="1" x14ac:dyDescent="0.3">
      <c r="A73" s="56"/>
      <c r="B73" s="43"/>
      <c r="C73" s="43"/>
      <c r="D73" s="43" t="s">
        <v>110</v>
      </c>
      <c r="E73" s="43"/>
      <c r="F73" s="43"/>
      <c r="G73" s="36">
        <f>G65+G33+G17+G15+G16</f>
        <v>17807.692300000002</v>
      </c>
      <c r="H73" s="36">
        <f t="shared" ref="H73:L73" si="3">H65+H33+H17+H15+H16</f>
        <v>0</v>
      </c>
      <c r="I73" s="36">
        <f t="shared" si="3"/>
        <v>0</v>
      </c>
      <c r="J73" s="36">
        <f t="shared" si="3"/>
        <v>0</v>
      </c>
      <c r="K73" s="36">
        <f t="shared" si="3"/>
        <v>0</v>
      </c>
      <c r="L73" s="36">
        <f t="shared" si="3"/>
        <v>17807.692300000002</v>
      </c>
      <c r="M73" s="10"/>
    </row>
    <row r="74" spans="1:13" x14ac:dyDescent="0.25">
      <c r="A74" s="2"/>
      <c r="B74" s="2"/>
      <c r="C74" s="2"/>
      <c r="D74" s="19"/>
      <c r="E74" s="2"/>
      <c r="F74" s="29"/>
      <c r="G74" s="29"/>
      <c r="H74" s="2"/>
      <c r="I74" s="2"/>
      <c r="J74" s="2"/>
      <c r="K74" s="2"/>
      <c r="L74" s="2"/>
      <c r="M74" s="2"/>
    </row>
    <row r="75" spans="1:13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3" ht="22.5" customHeight="1" thickBot="1" x14ac:dyDescent="0.3">
      <c r="A76" s="48" t="s">
        <v>111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3" ht="15.75" thickBot="1" x14ac:dyDescent="0.3">
      <c r="A77" s="6"/>
    </row>
    <row r="78" spans="1:13" ht="51.75" customHeight="1" thickBot="1" x14ac:dyDescent="0.3">
      <c r="A78" s="60" t="s">
        <v>134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</row>
    <row r="79" spans="1:13" ht="49.5" customHeight="1" thickBot="1" x14ac:dyDescent="0.3">
      <c r="A79" s="67" t="s">
        <v>19</v>
      </c>
      <c r="B79" s="68"/>
      <c r="C79" s="69"/>
      <c r="D79" s="59" t="s">
        <v>21</v>
      </c>
      <c r="E79" s="59"/>
      <c r="F79" s="59"/>
      <c r="G79" s="31">
        <f>G58+G56+G54+G53+G14</f>
        <v>26476.04693</v>
      </c>
      <c r="H79" s="21">
        <f t="shared" ref="H79:L79" si="4">H58+H56+H54+H53+H14</f>
        <v>22130</v>
      </c>
      <c r="I79" s="21">
        <f t="shared" si="4"/>
        <v>22130</v>
      </c>
      <c r="J79" s="21">
        <f t="shared" si="4"/>
        <v>22130</v>
      </c>
      <c r="K79" s="21">
        <f t="shared" si="4"/>
        <v>22130</v>
      </c>
      <c r="L79" s="21">
        <f t="shared" si="4"/>
        <v>114996.04693</v>
      </c>
      <c r="M79" s="22"/>
    </row>
    <row r="80" spans="1:13" ht="39.75" customHeight="1" thickBot="1" x14ac:dyDescent="0.3">
      <c r="A80" s="70"/>
      <c r="B80" s="71"/>
      <c r="C80" s="72"/>
      <c r="D80" s="43" t="s">
        <v>135</v>
      </c>
      <c r="E80" s="43"/>
      <c r="F80" s="43"/>
      <c r="G80" s="3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2"/>
    </row>
    <row r="81" spans="1:13" ht="48.75" customHeight="1" thickBot="1" x14ac:dyDescent="0.3">
      <c r="A81" s="67" t="s">
        <v>113</v>
      </c>
      <c r="B81" s="68"/>
      <c r="C81" s="69"/>
      <c r="D81" s="59" t="s">
        <v>21</v>
      </c>
      <c r="E81" s="59"/>
      <c r="F81" s="59"/>
      <c r="G81" s="31">
        <f>G70+G69+G68+G63+G62+G61+G50+G49+G47+G45+G43+G42+G41+G39+G38+G37+G22</f>
        <v>69706.771210000006</v>
      </c>
      <c r="H81" s="21">
        <f t="shared" ref="H81:L81" si="5">H70+H69+H68+H63+H62+H61+H50+H49+H47+H45+H43+H42+H41+H39+H38+H37+H22</f>
        <v>50040</v>
      </c>
      <c r="I81" s="21">
        <f t="shared" si="5"/>
        <v>55040</v>
      </c>
      <c r="J81" s="21">
        <f t="shared" si="5"/>
        <v>55040</v>
      </c>
      <c r="K81" s="21">
        <f t="shared" si="5"/>
        <v>55040</v>
      </c>
      <c r="L81" s="21">
        <f t="shared" si="5"/>
        <v>284866.77121000004</v>
      </c>
      <c r="M81" s="22"/>
    </row>
    <row r="82" spans="1:13" ht="37.5" customHeight="1" thickBot="1" x14ac:dyDescent="0.3">
      <c r="A82" s="70"/>
      <c r="B82" s="71"/>
      <c r="C82" s="72"/>
      <c r="D82" s="43" t="s">
        <v>135</v>
      </c>
      <c r="E82" s="43"/>
      <c r="F82" s="43"/>
      <c r="G82" s="31">
        <f>G15</f>
        <v>153.84614999999999</v>
      </c>
      <c r="H82" s="31">
        <f t="shared" ref="H82:L82" si="6">H15</f>
        <v>0</v>
      </c>
      <c r="I82" s="31">
        <f t="shared" si="6"/>
        <v>0</v>
      </c>
      <c r="J82" s="31">
        <f t="shared" si="6"/>
        <v>0</v>
      </c>
      <c r="K82" s="31">
        <f t="shared" si="6"/>
        <v>0</v>
      </c>
      <c r="L82" s="31">
        <f t="shared" si="6"/>
        <v>153.84614999999999</v>
      </c>
      <c r="M82" s="22"/>
    </row>
    <row r="83" spans="1:13" ht="50.25" customHeight="1" thickBot="1" x14ac:dyDescent="0.3">
      <c r="A83" s="67" t="s">
        <v>112</v>
      </c>
      <c r="B83" s="68"/>
      <c r="C83" s="69"/>
      <c r="D83" s="59" t="s">
        <v>21</v>
      </c>
      <c r="E83" s="59"/>
      <c r="F83" s="59"/>
      <c r="G83" s="31">
        <f t="shared" ref="G83:L83" si="7">G19+G20</f>
        <v>5182.5390600000001</v>
      </c>
      <c r="H83" s="21">
        <f t="shared" si="7"/>
        <v>3050</v>
      </c>
      <c r="I83" s="21">
        <f t="shared" si="7"/>
        <v>3050</v>
      </c>
      <c r="J83" s="21">
        <f t="shared" si="7"/>
        <v>3050</v>
      </c>
      <c r="K83" s="21">
        <f t="shared" si="7"/>
        <v>3050</v>
      </c>
      <c r="L83" s="21">
        <f t="shared" si="7"/>
        <v>17382.539059999999</v>
      </c>
      <c r="M83" s="22"/>
    </row>
    <row r="84" spans="1:13" ht="62.25" customHeight="1" thickBot="1" x14ac:dyDescent="0.3">
      <c r="A84" s="70"/>
      <c r="B84" s="71"/>
      <c r="C84" s="72"/>
      <c r="D84" s="43" t="s">
        <v>135</v>
      </c>
      <c r="E84" s="43"/>
      <c r="F84" s="43"/>
      <c r="G84" s="3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2"/>
    </row>
    <row r="85" spans="1:13" ht="35.25" customHeight="1" thickBot="1" x14ac:dyDescent="0.3">
      <c r="A85" s="67" t="s">
        <v>115</v>
      </c>
      <c r="B85" s="68"/>
      <c r="C85" s="69"/>
      <c r="D85" s="59" t="s">
        <v>21</v>
      </c>
      <c r="E85" s="59"/>
      <c r="F85" s="59"/>
      <c r="G85" s="31">
        <f t="shared" ref="G85:L85" si="8">G27+G26+G25+G24</f>
        <v>29471.777050000001</v>
      </c>
      <c r="H85" s="21">
        <f t="shared" si="8"/>
        <v>25150</v>
      </c>
      <c r="I85" s="21">
        <f t="shared" si="8"/>
        <v>30260.194510000001</v>
      </c>
      <c r="J85" s="21">
        <f t="shared" si="8"/>
        <v>30260.194510000001</v>
      </c>
      <c r="K85" s="21">
        <f t="shared" si="8"/>
        <v>30260.194510000001</v>
      </c>
      <c r="L85" s="21">
        <f t="shared" si="8"/>
        <v>145402.36058000001</v>
      </c>
      <c r="M85" s="22"/>
    </row>
    <row r="86" spans="1:13" ht="49.5" customHeight="1" thickBot="1" x14ac:dyDescent="0.3">
      <c r="A86" s="70"/>
      <c r="B86" s="71"/>
      <c r="C86" s="72"/>
      <c r="D86" s="43" t="s">
        <v>135</v>
      </c>
      <c r="E86" s="43"/>
      <c r="F86" s="43"/>
      <c r="G86" s="31">
        <f>G16</f>
        <v>153.84614999999999</v>
      </c>
      <c r="H86" s="31">
        <f t="shared" ref="H86:L86" si="9">H16</f>
        <v>0</v>
      </c>
      <c r="I86" s="31">
        <f t="shared" si="9"/>
        <v>0</v>
      </c>
      <c r="J86" s="31">
        <f t="shared" si="9"/>
        <v>0</v>
      </c>
      <c r="K86" s="31">
        <f t="shared" si="9"/>
        <v>0</v>
      </c>
      <c r="L86" s="31">
        <f t="shared" si="9"/>
        <v>153.84614999999999</v>
      </c>
      <c r="M86" s="22"/>
    </row>
    <row r="87" spans="1:13" ht="51.75" customHeight="1" thickBot="1" x14ac:dyDescent="0.3">
      <c r="A87" s="67" t="s">
        <v>116</v>
      </c>
      <c r="B87" s="68"/>
      <c r="C87" s="69"/>
      <c r="D87" s="59" t="s">
        <v>21</v>
      </c>
      <c r="E87" s="59"/>
      <c r="F87" s="59"/>
      <c r="G87" s="31">
        <f>G31+G29</f>
        <v>14983.32404</v>
      </c>
      <c r="H87" s="21">
        <f t="shared" ref="H87:L87" si="10">H31+H29</f>
        <v>13050</v>
      </c>
      <c r="I87" s="21">
        <f t="shared" si="10"/>
        <v>13050</v>
      </c>
      <c r="J87" s="21">
        <f t="shared" si="10"/>
        <v>13050</v>
      </c>
      <c r="K87" s="21">
        <f t="shared" si="10"/>
        <v>13050</v>
      </c>
      <c r="L87" s="21">
        <f t="shared" si="10"/>
        <v>67183.324040000007</v>
      </c>
      <c r="M87" s="22"/>
    </row>
    <row r="88" spans="1:13" ht="60.75" customHeight="1" thickBot="1" x14ac:dyDescent="0.3">
      <c r="A88" s="70"/>
      <c r="B88" s="71"/>
      <c r="C88" s="72"/>
      <c r="D88" s="43" t="s">
        <v>135</v>
      </c>
      <c r="E88" s="43"/>
      <c r="F88" s="43"/>
      <c r="G88" s="3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2"/>
    </row>
    <row r="89" spans="1:13" ht="48" customHeight="1" thickBot="1" x14ac:dyDescent="0.3">
      <c r="A89" s="67" t="s">
        <v>118</v>
      </c>
      <c r="B89" s="68"/>
      <c r="C89" s="69"/>
      <c r="D89" s="59" t="s">
        <v>21</v>
      </c>
      <c r="E89" s="59"/>
      <c r="F89" s="59"/>
      <c r="G89" s="31">
        <f>G30+G32+G34</f>
        <v>16598.92541</v>
      </c>
      <c r="H89" s="21">
        <f t="shared" ref="H89:L89" si="11">H30+H32+H34</f>
        <v>13050</v>
      </c>
      <c r="I89" s="21">
        <f t="shared" si="11"/>
        <v>13050</v>
      </c>
      <c r="J89" s="21">
        <f t="shared" si="11"/>
        <v>13050</v>
      </c>
      <c r="K89" s="21">
        <f t="shared" si="11"/>
        <v>13050</v>
      </c>
      <c r="L89" s="21">
        <f t="shared" si="11"/>
        <v>68798.925409999996</v>
      </c>
      <c r="M89" s="22"/>
    </row>
    <row r="90" spans="1:13" ht="76.5" customHeight="1" thickBot="1" x14ac:dyDescent="0.3">
      <c r="A90" s="70"/>
      <c r="B90" s="71"/>
      <c r="C90" s="72"/>
      <c r="D90" s="43" t="s">
        <v>135</v>
      </c>
      <c r="E90" s="43"/>
      <c r="F90" s="43"/>
      <c r="G90" s="31">
        <f>G33</f>
        <v>8500</v>
      </c>
      <c r="H90" s="21">
        <f t="shared" ref="H90:L90" si="12">H33</f>
        <v>0</v>
      </c>
      <c r="I90" s="21">
        <f t="shared" si="12"/>
        <v>0</v>
      </c>
      <c r="J90" s="21">
        <f t="shared" si="12"/>
        <v>0</v>
      </c>
      <c r="K90" s="21">
        <f t="shared" si="12"/>
        <v>0</v>
      </c>
      <c r="L90" s="21">
        <f t="shared" si="12"/>
        <v>8500</v>
      </c>
      <c r="M90" s="22"/>
    </row>
    <row r="91" spans="1:13" ht="54" customHeight="1" thickBot="1" x14ac:dyDescent="0.3">
      <c r="A91" s="67" t="s">
        <v>100</v>
      </c>
      <c r="B91" s="68"/>
      <c r="C91" s="69"/>
      <c r="D91" s="59" t="s">
        <v>21</v>
      </c>
      <c r="E91" s="59"/>
      <c r="F91" s="59"/>
      <c r="G91" s="31">
        <f>G64</f>
        <v>28.5</v>
      </c>
      <c r="H91" s="31">
        <f t="shared" ref="H91:K91" si="13">H64</f>
        <v>30</v>
      </c>
      <c r="I91" s="31">
        <f t="shared" si="13"/>
        <v>30</v>
      </c>
      <c r="J91" s="31">
        <f t="shared" si="13"/>
        <v>30</v>
      </c>
      <c r="K91" s="31">
        <f t="shared" si="13"/>
        <v>30</v>
      </c>
      <c r="L91" s="21">
        <f>G91+H91+I91+J91+K91</f>
        <v>148.5</v>
      </c>
      <c r="M91" s="22"/>
    </row>
    <row r="92" spans="1:13" ht="45.75" customHeight="1" thickBot="1" x14ac:dyDescent="0.3">
      <c r="A92" s="70"/>
      <c r="B92" s="71"/>
      <c r="C92" s="72"/>
      <c r="D92" s="43" t="s">
        <v>135</v>
      </c>
      <c r="E92" s="43"/>
      <c r="F92" s="43"/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22"/>
    </row>
    <row r="93" spans="1:13" ht="39.75" customHeight="1" thickBot="1" x14ac:dyDescent="0.3">
      <c r="A93" s="67" t="s">
        <v>136</v>
      </c>
      <c r="B93" s="68"/>
      <c r="C93" s="69"/>
      <c r="D93" s="59" t="s">
        <v>21</v>
      </c>
      <c r="E93" s="59"/>
      <c r="F93" s="59"/>
      <c r="G93" s="31">
        <f>G66</f>
        <v>473.68421000000001</v>
      </c>
      <c r="H93" s="31">
        <f t="shared" ref="H93:L93" si="14">H66</f>
        <v>0</v>
      </c>
      <c r="I93" s="31">
        <f t="shared" si="14"/>
        <v>0</v>
      </c>
      <c r="J93" s="31">
        <f t="shared" si="14"/>
        <v>0</v>
      </c>
      <c r="K93" s="31">
        <f t="shared" si="14"/>
        <v>0</v>
      </c>
      <c r="L93" s="31">
        <f t="shared" si="14"/>
        <v>473.68421000000001</v>
      </c>
      <c r="M93" s="22"/>
    </row>
    <row r="94" spans="1:13" ht="70.5" customHeight="1" thickBot="1" x14ac:dyDescent="0.3">
      <c r="A94" s="70"/>
      <c r="B94" s="71"/>
      <c r="C94" s="72"/>
      <c r="D94" s="43" t="s">
        <v>135</v>
      </c>
      <c r="E94" s="43"/>
      <c r="F94" s="43"/>
      <c r="G94" s="31">
        <f>G65</f>
        <v>9000</v>
      </c>
      <c r="H94" s="31">
        <f t="shared" ref="H94:L94" si="15">H65</f>
        <v>0</v>
      </c>
      <c r="I94" s="31">
        <f t="shared" si="15"/>
        <v>0</v>
      </c>
      <c r="J94" s="31">
        <f t="shared" si="15"/>
        <v>0</v>
      </c>
      <c r="K94" s="31">
        <f t="shared" si="15"/>
        <v>0</v>
      </c>
      <c r="L94" s="31">
        <f t="shared" si="15"/>
        <v>9000</v>
      </c>
      <c r="M94" s="22"/>
    </row>
  </sheetData>
  <mergeCells count="116">
    <mergeCell ref="A83:C84"/>
    <mergeCell ref="M53:M54"/>
    <mergeCell ref="A55:M55"/>
    <mergeCell ref="B56:C56"/>
    <mergeCell ref="A93:C94"/>
    <mergeCell ref="D93:F93"/>
    <mergeCell ref="D94:F94"/>
    <mergeCell ref="D92:F92"/>
    <mergeCell ref="A91:C92"/>
    <mergeCell ref="D82:F82"/>
    <mergeCell ref="A81:C82"/>
    <mergeCell ref="D80:F80"/>
    <mergeCell ref="A79:C80"/>
    <mergeCell ref="D89:F89"/>
    <mergeCell ref="D91:F91"/>
    <mergeCell ref="D90:F90"/>
    <mergeCell ref="A89:C90"/>
    <mergeCell ref="D86:F86"/>
    <mergeCell ref="A85:C86"/>
    <mergeCell ref="D88:F88"/>
    <mergeCell ref="A87:C88"/>
    <mergeCell ref="D87:F87"/>
    <mergeCell ref="D83:F83"/>
    <mergeCell ref="D85:F85"/>
    <mergeCell ref="D84:F84"/>
    <mergeCell ref="A51:M51"/>
    <mergeCell ref="B50:C50"/>
    <mergeCell ref="B69:C69"/>
    <mergeCell ref="A78:M78"/>
    <mergeCell ref="D79:F79"/>
    <mergeCell ref="D81:F81"/>
    <mergeCell ref="A35:M35"/>
    <mergeCell ref="A36:M36"/>
    <mergeCell ref="B47:C47"/>
    <mergeCell ref="A48:M48"/>
    <mergeCell ref="B49:C49"/>
    <mergeCell ref="M49:M50"/>
    <mergeCell ref="A52:M52"/>
    <mergeCell ref="A75:M75"/>
    <mergeCell ref="B62:C62"/>
    <mergeCell ref="A57:M57"/>
    <mergeCell ref="B58:C58"/>
    <mergeCell ref="A59:M59"/>
    <mergeCell ref="A60:M60"/>
    <mergeCell ref="B61:C61"/>
    <mergeCell ref="B63:C63"/>
    <mergeCell ref="B64:C64"/>
    <mergeCell ref="A28:M28"/>
    <mergeCell ref="A46:M46"/>
    <mergeCell ref="B45:C45"/>
    <mergeCell ref="A44:M44"/>
    <mergeCell ref="B43:C43"/>
    <mergeCell ref="M41:M43"/>
    <mergeCell ref="A40:M40"/>
    <mergeCell ref="M37:M39"/>
    <mergeCell ref="B33:C33"/>
    <mergeCell ref="B34:C34"/>
    <mergeCell ref="M29:M34"/>
    <mergeCell ref="A31:A32"/>
    <mergeCell ref="M61:M66"/>
    <mergeCell ref="B71:C71"/>
    <mergeCell ref="D71:F71"/>
    <mergeCell ref="A72:A73"/>
    <mergeCell ref="B72:C73"/>
    <mergeCell ref="D72:F72"/>
    <mergeCell ref="D73:F73"/>
    <mergeCell ref="B70:C70"/>
    <mergeCell ref="B65:C65"/>
    <mergeCell ref="A76:M76"/>
    <mergeCell ref="B14:C14"/>
    <mergeCell ref="B9:C10"/>
    <mergeCell ref="A9:A10"/>
    <mergeCell ref="B37:C37"/>
    <mergeCell ref="B38:C38"/>
    <mergeCell ref="B39:C39"/>
    <mergeCell ref="B41:C41"/>
    <mergeCell ref="B42:C42"/>
    <mergeCell ref="B29:C29"/>
    <mergeCell ref="B30:C30"/>
    <mergeCell ref="B31:C32"/>
    <mergeCell ref="A67:M67"/>
    <mergeCell ref="B68:C68"/>
    <mergeCell ref="M68:M70"/>
    <mergeCell ref="A21:M21"/>
    <mergeCell ref="M19:M20"/>
    <mergeCell ref="A18:M18"/>
    <mergeCell ref="B17:C17"/>
    <mergeCell ref="A11:M11"/>
    <mergeCell ref="A12:M12"/>
    <mergeCell ref="B53:C53"/>
    <mergeCell ref="B54:C54"/>
    <mergeCell ref="B66:C66"/>
    <mergeCell ref="A1:M1"/>
    <mergeCell ref="A2:M2"/>
    <mergeCell ref="A3:M3"/>
    <mergeCell ref="A4:M4"/>
    <mergeCell ref="A5:M5"/>
    <mergeCell ref="A6:M6"/>
    <mergeCell ref="A7:M7"/>
    <mergeCell ref="A8:M8"/>
    <mergeCell ref="M24:M27"/>
    <mergeCell ref="A13:M13"/>
    <mergeCell ref="D9:D10"/>
    <mergeCell ref="B19:C19"/>
    <mergeCell ref="B20:C20"/>
    <mergeCell ref="B22:C22"/>
    <mergeCell ref="B24:C24"/>
    <mergeCell ref="B25:C25"/>
    <mergeCell ref="B26:C26"/>
    <mergeCell ref="A23:M23"/>
    <mergeCell ref="E9:E10"/>
    <mergeCell ref="F9:L9"/>
    <mergeCell ref="M9:M10"/>
    <mergeCell ref="B27:C27"/>
    <mergeCell ref="A15:A16"/>
    <mergeCell ref="B15:C16"/>
  </mergeCells>
  <pageMargins left="0.25" right="0.25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2025-06-02T06:33:25Z</dcterms:modified>
</cp:coreProperties>
</file>